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Teaching/CERBO/Finanzielle Führung/Excel Dateien/"/>
    </mc:Choice>
  </mc:AlternateContent>
  <xr:revisionPtr revIDLastSave="0" documentId="13_ncr:1_{44670211-2370-CD4E-A7C2-B7F614814678}" xr6:coauthVersionLast="36" xr6:coauthVersionMax="36" xr10:uidLastSave="{00000000-0000-0000-0000-000000000000}"/>
  <bookViews>
    <workbookView xWindow="240" yWindow="500" windowWidth="20120" windowHeight="191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13" i="1" l="1"/>
  <c r="C35" i="1" s="1"/>
  <c r="C8" i="1"/>
  <c r="C31" i="1" l="1"/>
  <c r="C26" i="1"/>
  <c r="C23" i="1"/>
  <c r="C24" i="1" s="1"/>
  <c r="C32" i="1" s="1"/>
  <c r="C36" i="1" s="1"/>
  <c r="C37" i="1" s="1"/>
  <c r="C33" i="1" l="1"/>
</calcChain>
</file>

<file path=xl/sharedStrings.xml><?xml version="1.0" encoding="utf-8"?>
<sst xmlns="http://schemas.openxmlformats.org/spreadsheetml/2006/main" count="24" uniqueCount="23">
  <si>
    <t>WACC</t>
  </si>
  <si>
    <t>NOPLAT</t>
  </si>
  <si>
    <t>Verzinsliches Fremkapital (Mio.)</t>
  </si>
  <si>
    <t>Total eingesetztes Kapital</t>
  </si>
  <si>
    <t>EBIT</t>
  </si>
  <si>
    <t>Steuersatz</t>
  </si>
  <si>
    <t>Langfristige Inflationserwartung</t>
  </si>
  <si>
    <t>GROBE Schätzung für Risikoprämie und Wertschöpfung von KMUs</t>
  </si>
  <si>
    <t>Eigenkapital (Mio.)</t>
  </si>
  <si>
    <t>Eingesetztes Kapital</t>
  </si>
  <si>
    <t>Operativer Reingewinn (NOPLAT)</t>
  </si>
  <si>
    <t>Kapitalkosten</t>
  </si>
  <si>
    <t>Unternehmenswert eines Grossunternehmens (Mio.)</t>
  </si>
  <si>
    <t>Geschätzte Risikoprämie für KMU</t>
  </si>
  <si>
    <t>Kapitalkosten für KMU (adjustierter WACC)</t>
  </si>
  <si>
    <t>Wertabschlag aufgrund beschränkter Liquidität</t>
  </si>
  <si>
    <t>Resultate: Kapitalkosten</t>
  </si>
  <si>
    <t>Resultate: Wertschöpfung</t>
  </si>
  <si>
    <t>Rendite auf eingesetztem Kapital (ROIC)</t>
  </si>
  <si>
    <t>Return Spread</t>
  </si>
  <si>
    <t>Verlangte Entschädigung für Kapital (Kap*WACC)</t>
  </si>
  <si>
    <t>Wertschöpfung (EVA, Mio.)</t>
  </si>
  <si>
    <t>WACC für Grossunternehmen in der Industrie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</si>
</sst>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1" xfId="0" applyBorder="1"/>
    <xf numFmtId="0" fontId="3" fillId="0" borderId="1" xfId="0" applyFont="1" applyBorder="1"/>
    <xf numFmtId="166" fontId="3" fillId="0" borderId="1" xfId="0" applyNumberFormat="1" applyFont="1" applyBorder="1"/>
    <xf numFmtId="166" fontId="0" fillId="2" borderId="1" xfId="0" applyNumberFormat="1" applyFill="1" applyBorder="1"/>
    <xf numFmtId="165" fontId="0" fillId="2" borderId="1" xfId="1" applyNumberFormat="1" applyFont="1" applyFill="1" applyBorder="1"/>
    <xf numFmtId="3" fontId="0" fillId="3" borderId="1" xfId="0" applyNumberFormat="1" applyFill="1" applyBorder="1"/>
    <xf numFmtId="10" fontId="3" fillId="0" borderId="1" xfId="1" applyNumberFormat="1" applyFont="1" applyBorder="1"/>
    <xf numFmtId="165" fontId="0" fillId="2" borderId="1" xfId="0" applyNumberFormat="1" applyFill="1" applyBorder="1"/>
    <xf numFmtId="165" fontId="3" fillId="0" borderId="1" xfId="1" applyNumberFormat="1" applyFont="1" applyBorder="1"/>
    <xf numFmtId="165" fontId="3" fillId="0" borderId="1" xfId="0" applyNumberFormat="1" applyFont="1" applyBorder="1"/>
    <xf numFmtId="0" fontId="3" fillId="6" borderId="1" xfId="0" applyFont="1" applyFill="1" applyBorder="1"/>
    <xf numFmtId="165" fontId="3" fillId="6" borderId="1" xfId="0" applyNumberFormat="1" applyFont="1" applyFill="1" applyBorder="1"/>
    <xf numFmtId="10" fontId="3" fillId="6" borderId="1" xfId="1" applyNumberFormat="1" applyFont="1" applyFill="1" applyBorder="1"/>
    <xf numFmtId="165" fontId="3" fillId="6" borderId="1" xfId="1" applyNumberFormat="1" applyFont="1" applyFill="1" applyBorder="1"/>
    <xf numFmtId="164" fontId="3" fillId="0" borderId="1" xfId="0" applyNumberFormat="1" applyFont="1" applyBorder="1"/>
    <xf numFmtId="164" fontId="3" fillId="6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9"/>
  <sheetViews>
    <sheetView tabSelected="1" zoomScale="120" zoomScaleNormal="120" workbookViewId="0">
      <selection activeCell="B2" sqref="B2:C37"/>
    </sheetView>
  </sheetViews>
  <sheetFormatPr baseColWidth="10" defaultColWidth="8.83203125" defaultRowHeight="15" x14ac:dyDescent="0.2"/>
  <cols>
    <col min="2" max="2" width="49" customWidth="1"/>
    <col min="3" max="3" width="11.33203125" customWidth="1"/>
    <col min="6" max="6" width="9.5" bestFit="1" customWidth="1"/>
  </cols>
  <sheetData>
    <row r="2" spans="2:6" x14ac:dyDescent="0.2">
      <c r="B2" s="23" t="s">
        <v>7</v>
      </c>
      <c r="C2" s="23"/>
    </row>
    <row r="5" spans="2:6" x14ac:dyDescent="0.2">
      <c r="B5" s="24" t="s">
        <v>9</v>
      </c>
      <c r="C5" s="24"/>
    </row>
    <row r="6" spans="2:6" x14ac:dyDescent="0.2">
      <c r="B6" s="6" t="s">
        <v>2</v>
      </c>
      <c r="C6" s="9">
        <v>5</v>
      </c>
    </row>
    <row r="7" spans="2:6" x14ac:dyDescent="0.2">
      <c r="B7" s="6" t="s">
        <v>8</v>
      </c>
      <c r="C7" s="9">
        <v>10</v>
      </c>
    </row>
    <row r="8" spans="2:6" x14ac:dyDescent="0.2">
      <c r="B8" s="7" t="s">
        <v>3</v>
      </c>
      <c r="C8" s="8">
        <f>C6+C7</f>
        <v>15</v>
      </c>
    </row>
    <row r="10" spans="2:6" x14ac:dyDescent="0.2">
      <c r="B10" s="24" t="s">
        <v>10</v>
      </c>
      <c r="C10" s="24"/>
    </row>
    <row r="11" spans="2:6" x14ac:dyDescent="0.2">
      <c r="B11" s="6" t="s">
        <v>4</v>
      </c>
      <c r="C11" s="9">
        <v>2</v>
      </c>
    </row>
    <row r="12" spans="2:6" x14ac:dyDescent="0.2">
      <c r="B12" s="6" t="s">
        <v>5</v>
      </c>
      <c r="C12" s="10">
        <v>0.2</v>
      </c>
      <c r="E12" s="3"/>
      <c r="F12" s="4"/>
    </row>
    <row r="13" spans="2:6" x14ac:dyDescent="0.2">
      <c r="B13" s="7" t="s">
        <v>1</v>
      </c>
      <c r="C13" s="8">
        <f>C11*(1-C12)</f>
        <v>1.6</v>
      </c>
      <c r="E13" s="5"/>
      <c r="F13" s="2"/>
    </row>
    <row r="14" spans="2:6" x14ac:dyDescent="0.2">
      <c r="E14" s="5"/>
      <c r="F14" s="2"/>
    </row>
    <row r="15" spans="2:6" x14ac:dyDescent="0.2">
      <c r="B15" s="24" t="s">
        <v>11</v>
      </c>
      <c r="C15" s="24"/>
      <c r="E15" s="5"/>
      <c r="F15" s="2"/>
    </row>
    <row r="16" spans="2:6" x14ac:dyDescent="0.2">
      <c r="B16" s="6" t="s">
        <v>6</v>
      </c>
      <c r="C16" s="13">
        <v>0.01</v>
      </c>
      <c r="E16" s="5"/>
      <c r="F16" s="2"/>
    </row>
    <row r="17" spans="2:6" x14ac:dyDescent="0.2">
      <c r="B17" s="6" t="s">
        <v>22</v>
      </c>
      <c r="C17" s="13">
        <v>0.08</v>
      </c>
      <c r="E17" s="5"/>
      <c r="F17" s="2"/>
    </row>
    <row r="18" spans="2:6" x14ac:dyDescent="0.2">
      <c r="B18" s="6" t="s">
        <v>12</v>
      </c>
      <c r="C18" s="11">
        <v>10000</v>
      </c>
      <c r="E18" s="5"/>
      <c r="F18" s="2"/>
    </row>
    <row r="19" spans="2:6" x14ac:dyDescent="0.2">
      <c r="E19" s="5"/>
      <c r="F19" s="2"/>
    </row>
    <row r="20" spans="2:6" x14ac:dyDescent="0.2">
      <c r="E20" s="5"/>
      <c r="F20" s="2"/>
    </row>
    <row r="21" spans="2:6" x14ac:dyDescent="0.2">
      <c r="B21" s="22" t="s">
        <v>16</v>
      </c>
      <c r="C21" s="22"/>
      <c r="E21" s="5"/>
      <c r="F21" s="2"/>
    </row>
    <row r="22" spans="2:6" x14ac:dyDescent="0.2">
      <c r="E22" s="5"/>
      <c r="F22" s="2"/>
    </row>
    <row r="23" spans="2:6" x14ac:dyDescent="0.2">
      <c r="B23" s="7" t="s">
        <v>13</v>
      </c>
      <c r="C23" s="12">
        <f>(C17-C16)*((C18/(C13/(C17-C16)))^(0.054/(1-0.054))-1)</f>
        <v>2.9049330493054717E-2</v>
      </c>
      <c r="E23" s="5"/>
      <c r="F23" s="2"/>
    </row>
    <row r="24" spans="2:6" x14ac:dyDescent="0.2">
      <c r="B24" s="16" t="s">
        <v>14</v>
      </c>
      <c r="C24" s="18">
        <f>C17+C23</f>
        <v>0.10904933049305472</v>
      </c>
      <c r="E24" s="5"/>
      <c r="F24" s="2"/>
    </row>
    <row r="25" spans="2:6" x14ac:dyDescent="0.2">
      <c r="E25" s="5"/>
      <c r="F25" s="2"/>
    </row>
    <row r="26" spans="2:6" x14ac:dyDescent="0.2">
      <c r="B26" s="16" t="s">
        <v>15</v>
      </c>
      <c r="C26" s="19">
        <f>1-((C13/(C17-C16))/C18)^(0.054/(1-0.054))</f>
        <v>0.29328144217079422</v>
      </c>
      <c r="E26" s="5"/>
      <c r="F26" s="2"/>
    </row>
    <row r="27" spans="2:6" x14ac:dyDescent="0.2">
      <c r="E27" s="5"/>
      <c r="F27" s="2"/>
    </row>
    <row r="28" spans="2:6" x14ac:dyDescent="0.2">
      <c r="C28" s="1"/>
      <c r="E28" s="5"/>
      <c r="F28" s="2"/>
    </row>
    <row r="29" spans="2:6" x14ac:dyDescent="0.2">
      <c r="B29" s="22" t="s">
        <v>17</v>
      </c>
      <c r="C29" s="22"/>
      <c r="E29" s="5"/>
      <c r="F29" s="2"/>
    </row>
    <row r="30" spans="2:6" x14ac:dyDescent="0.2">
      <c r="E30" s="5"/>
      <c r="F30" s="2"/>
    </row>
    <row r="31" spans="2:6" x14ac:dyDescent="0.2">
      <c r="B31" s="7" t="s">
        <v>18</v>
      </c>
      <c r="C31" s="14">
        <f>C13/C8</f>
        <v>0.10666666666666667</v>
      </c>
      <c r="E31" s="5"/>
      <c r="F31" s="2"/>
    </row>
    <row r="32" spans="2:6" x14ac:dyDescent="0.2">
      <c r="B32" s="7" t="s">
        <v>0</v>
      </c>
      <c r="C32" s="15">
        <f>C24</f>
        <v>0.10904933049305472</v>
      </c>
      <c r="E32" s="5"/>
      <c r="F32" s="2"/>
    </row>
    <row r="33" spans="2:6" x14ac:dyDescent="0.2">
      <c r="B33" s="16" t="s">
        <v>19</v>
      </c>
      <c r="C33" s="17">
        <f>C31-C32</f>
        <v>-2.3826638263880484E-3</v>
      </c>
      <c r="E33" s="5"/>
      <c r="F33" s="2"/>
    </row>
    <row r="34" spans="2:6" x14ac:dyDescent="0.2">
      <c r="E34" s="5"/>
      <c r="F34" s="2"/>
    </row>
    <row r="35" spans="2:6" x14ac:dyDescent="0.2">
      <c r="B35" s="7" t="s">
        <v>1</v>
      </c>
      <c r="C35" s="20">
        <f>C13</f>
        <v>1.6</v>
      </c>
      <c r="E35" s="5"/>
      <c r="F35" s="2"/>
    </row>
    <row r="36" spans="2:6" x14ac:dyDescent="0.2">
      <c r="B36" s="7" t="s">
        <v>20</v>
      </c>
      <c r="C36" s="20">
        <f>C8*C32</f>
        <v>1.6357399573958209</v>
      </c>
      <c r="E36" s="5"/>
      <c r="F36" s="2"/>
    </row>
    <row r="37" spans="2:6" x14ac:dyDescent="0.2">
      <c r="B37" s="16" t="s">
        <v>21</v>
      </c>
      <c r="C37" s="21">
        <f>C35-C36</f>
        <v>-3.5739957395820809E-2</v>
      </c>
      <c r="E37" s="5"/>
      <c r="F37" s="2"/>
    </row>
    <row r="38" spans="2:6" x14ac:dyDescent="0.2">
      <c r="E38" s="5"/>
      <c r="F38" s="2"/>
    </row>
    <row r="39" spans="2:6" x14ac:dyDescent="0.2">
      <c r="E39" s="5"/>
      <c r="F39" s="2"/>
    </row>
  </sheetData>
  <mergeCells count="6">
    <mergeCell ref="B29:C29"/>
    <mergeCell ref="B2:C2"/>
    <mergeCell ref="B5:C5"/>
    <mergeCell ref="B10:C10"/>
    <mergeCell ref="B15:C15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2017-06-09T08:39:48Z</dcterms:created>
  <dcterms:modified xsi:type="dcterms:W3CDTF">2020-11-22T10:43:39Z</dcterms:modified>
</cp:coreProperties>
</file>